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opbox (Personale)\Informatica\didattica\2025-2026\CLEBA - graph mining - big data\lezioni\"/>
    </mc:Choice>
  </mc:AlternateContent>
  <xr:revisionPtr revIDLastSave="0" documentId="13_ncr:1_{B37C6964-9299-4624-86DF-1E95B2314645}" xr6:coauthVersionLast="47" xr6:coauthVersionMax="47" xr10:uidLastSave="{00000000-0000-0000-0000-000000000000}"/>
  <bookViews>
    <workbookView xWindow="57480" yWindow="-120" windowWidth="29040" windowHeight="16440" xr2:uid="{B1796D44-6259-4E80-AFA2-7A2404E83E7A}"/>
  </bookViews>
  <sheets>
    <sheet name="Jaccard distance" sheetId="1" r:id="rId1"/>
    <sheet name="Euclidean distance" sheetId="5" r:id="rId2"/>
    <sheet name="Impronte digitali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4" l="1"/>
  <c r="D5" i="4" s="1"/>
  <c r="B6" i="4"/>
  <c r="D6" i="4" s="1"/>
  <c r="F6" i="5"/>
  <c r="I5" i="5"/>
  <c r="C6" i="4"/>
  <c r="G6" i="4"/>
  <c r="H6" i="4"/>
  <c r="I6" i="4"/>
  <c r="J6" i="4"/>
  <c r="K6" i="4"/>
  <c r="G5" i="4" l="1"/>
  <c r="I5" i="4"/>
  <c r="F5" i="4"/>
  <c r="C5" i="4"/>
  <c r="M5" i="4"/>
  <c r="E5" i="4"/>
  <c r="K5" i="4"/>
  <c r="J5" i="4"/>
  <c r="H5" i="4"/>
  <c r="L5" i="4"/>
  <c r="F6" i="4"/>
  <c r="M6" i="4"/>
  <c r="E6" i="4"/>
  <c r="L6" i="4"/>
  <c r="M5" i="5"/>
  <c r="F5" i="5"/>
  <c r="G5" i="5"/>
  <c r="C6" i="5"/>
  <c r="K6" i="5"/>
  <c r="C5" i="5"/>
  <c r="K5" i="5"/>
  <c r="G6" i="5"/>
  <c r="D5" i="5"/>
  <c r="L5" i="5"/>
  <c r="H6" i="5"/>
  <c r="E5" i="5"/>
  <c r="I6" i="5"/>
  <c r="J6" i="5"/>
  <c r="H5" i="5"/>
  <c r="D6" i="5"/>
  <c r="L6" i="5"/>
  <c r="J5" i="5"/>
  <c r="E6" i="5"/>
  <c r="M6" i="5"/>
  <c r="L5" i="1"/>
  <c r="M5" i="1"/>
  <c r="L6" i="1"/>
  <c r="M6" i="1"/>
  <c r="L7" i="1"/>
  <c r="M7" i="1"/>
  <c r="L8" i="1"/>
  <c r="M8" i="1"/>
  <c r="L9" i="1"/>
  <c r="M9" i="1"/>
  <c r="L10" i="1"/>
  <c r="M10" i="1"/>
  <c r="L11" i="1"/>
  <c r="M11" i="1"/>
  <c r="L12" i="1"/>
  <c r="M12" i="1"/>
  <c r="L13" i="1"/>
  <c r="M13" i="1"/>
  <c r="D5" i="1"/>
  <c r="E5" i="1"/>
  <c r="F5" i="1"/>
  <c r="G5" i="1"/>
  <c r="H5" i="1"/>
  <c r="I5" i="1"/>
  <c r="J5" i="1"/>
  <c r="K5" i="1"/>
  <c r="D6" i="1"/>
  <c r="E6" i="1"/>
  <c r="F6" i="1"/>
  <c r="G6" i="1"/>
  <c r="H6" i="1"/>
  <c r="I6" i="1"/>
  <c r="J6" i="1"/>
  <c r="K6" i="1"/>
  <c r="D7" i="1"/>
  <c r="E7" i="1"/>
  <c r="F7" i="1"/>
  <c r="G7" i="1"/>
  <c r="H7" i="1"/>
  <c r="I7" i="1"/>
  <c r="J7" i="1"/>
  <c r="K7" i="1"/>
  <c r="D8" i="1"/>
  <c r="E8" i="1"/>
  <c r="F8" i="1"/>
  <c r="G8" i="1"/>
  <c r="H8" i="1"/>
  <c r="I8" i="1"/>
  <c r="J8" i="1"/>
  <c r="K8" i="1"/>
  <c r="D9" i="1"/>
  <c r="E9" i="1"/>
  <c r="F9" i="1"/>
  <c r="G9" i="1"/>
  <c r="H9" i="1"/>
  <c r="I9" i="1"/>
  <c r="J9" i="1"/>
  <c r="K9" i="1"/>
  <c r="D10" i="1"/>
  <c r="E10" i="1"/>
  <c r="F10" i="1"/>
  <c r="G10" i="1"/>
  <c r="H10" i="1"/>
  <c r="I10" i="1"/>
  <c r="J10" i="1"/>
  <c r="K10" i="1"/>
  <c r="D11" i="1"/>
  <c r="E11" i="1"/>
  <c r="F11" i="1"/>
  <c r="G11" i="1"/>
  <c r="H11" i="1"/>
  <c r="I11" i="1"/>
  <c r="J11" i="1"/>
  <c r="K11" i="1"/>
  <c r="D12" i="1"/>
  <c r="E12" i="1"/>
  <c r="F12" i="1"/>
  <c r="G12" i="1"/>
  <c r="H12" i="1"/>
  <c r="I12" i="1"/>
  <c r="J12" i="1"/>
  <c r="K12" i="1"/>
  <c r="D13" i="1"/>
  <c r="E13" i="1"/>
  <c r="F13" i="1"/>
  <c r="G13" i="1"/>
  <c r="H13" i="1"/>
  <c r="I13" i="1"/>
  <c r="J13" i="1"/>
  <c r="K13" i="1"/>
  <c r="C6" i="1"/>
  <c r="C7" i="1"/>
  <c r="C8" i="1"/>
  <c r="C9" i="1"/>
  <c r="C10" i="1"/>
  <c r="C11" i="1"/>
  <c r="C12" i="1"/>
  <c r="C13" i="1"/>
  <c r="C5" i="1"/>
  <c r="B6" i="1"/>
  <c r="B7" i="1"/>
  <c r="B8" i="1"/>
  <c r="B9" i="1"/>
  <c r="B10" i="1"/>
  <c r="B11" i="1"/>
  <c r="B12" i="1"/>
  <c r="B13" i="1"/>
  <c r="B5" i="1"/>
  <c r="C22" i="1" a="1"/>
  <c r="C17" i="5" a="1"/>
  <c r="C17" i="1" a="1"/>
  <c r="C17" i="4" a="1"/>
  <c r="C23" i="1" a="1"/>
  <c r="C20" i="1" a="1"/>
  <c r="C25" i="1" a="1"/>
  <c r="C19" i="1" a="1"/>
  <c r="C24" i="1" a="1"/>
  <c r="C18" i="4" a="1"/>
  <c r="C18" i="5" a="1"/>
  <c r="C18" i="1" a="1"/>
  <c r="C21" i="1" a="1"/>
  <c r="C17" i="5" l="1"/>
  <c r="C18" i="5"/>
  <c r="C17" i="4"/>
  <c r="C18" i="4"/>
  <c r="C25" i="1"/>
  <c r="C23" i="1"/>
  <c r="C19" i="1"/>
  <c r="C22" i="1"/>
  <c r="C18" i="1"/>
  <c r="C17" i="1"/>
  <c r="C21" i="1"/>
  <c r="C24" i="1"/>
  <c r="C2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<sst xmlns="http://schemas.openxmlformats.org/spreadsheetml/2006/main" count="23" uniqueCount="10">
  <si>
    <t>d</t>
  </si>
  <si>
    <t>p</t>
  </si>
  <si>
    <t>G</t>
  </si>
  <si>
    <t>OR</t>
  </si>
  <si>
    <t>AND</t>
  </si>
  <si>
    <t>(1-(1-p)^OR)^AND</t>
  </si>
  <si>
    <t>1-(1-p^AND)^OR</t>
  </si>
  <si>
    <t>da graficare (G)</t>
  </si>
  <si>
    <t>a/2</t>
  </si>
  <si>
    <t>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</si>
</sst>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164" fontId="0" fillId="0" borderId="0" xfId="0" applyNumberFormat="1" applyAlignment="1">
      <alignment horizontal="right"/>
    </xf>
    <xf numFmtId="164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 applyProtection="1">
      <alignment horizontal="right"/>
      <protection locked="0"/>
    </xf>
    <xf numFmtId="164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2" fillId="0" borderId="0" xfId="0" applyFont="1"/>
    <xf numFmtId="164" fontId="1" fillId="2" borderId="0" xfId="0" applyNumberFormat="1" applyFont="1" applyFill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'Jaccard distance'!$A$17:$A$25</c:f>
              <c:numCache>
                <c:formatCode>General</c:formatCode>
                <c:ptCount val="9"/>
                <c:pt idx="0">
                  <c:v>0.9</c:v>
                </c:pt>
                <c:pt idx="1">
                  <c:v>0.8</c:v>
                </c:pt>
                <c:pt idx="2">
                  <c:v>0.7</c:v>
                </c:pt>
                <c:pt idx="3">
                  <c:v>0.6</c:v>
                </c:pt>
                <c:pt idx="4">
                  <c:v>0.5</c:v>
                </c:pt>
                <c:pt idx="5">
                  <c:v>0.4</c:v>
                </c:pt>
                <c:pt idx="6">
                  <c:v>0.3</c:v>
                </c:pt>
                <c:pt idx="7">
                  <c:v>0.2</c:v>
                </c:pt>
                <c:pt idx="8">
                  <c:v>0.1</c:v>
                </c:pt>
              </c:numCache>
            </c:numRef>
          </c:xVal>
          <c:yVal>
            <c:numRef>
              <c:f>'Jaccard distance'!$C$17:$C$25</c:f>
              <c:numCache>
                <c:formatCode>0.0000</c:formatCode>
                <c:ptCount val="9"/>
                <c:pt idx="0">
                  <c:v>8.000000661922968E-9</c:v>
                </c:pt>
                <c:pt idx="1">
                  <c:v>8.1919668694085956E-6</c:v>
                </c:pt>
                <c:pt idx="2">
                  <c:v>4.7228183452252548E-4</c:v>
                </c:pt>
                <c:pt idx="3">
                  <c:v>8.3539579656978225E-3</c:v>
                </c:pt>
                <c:pt idx="4">
                  <c:v>7.5186489278104451E-2</c:v>
                </c:pt>
                <c:pt idx="5">
                  <c:v>0.38442457212428272</c:v>
                </c:pt>
                <c:pt idx="6">
                  <c:v>0.89896951499004318</c:v>
                </c:pt>
                <c:pt idx="7">
                  <c:v>0.99988687580285729</c:v>
                </c:pt>
                <c:pt idx="8">
                  <c:v>0.99999999999999878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3C5-4281-8CF9-0357C5A147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8159935"/>
        <c:axId val="1278161599"/>
      </c:scatterChart>
      <c:valAx>
        <c:axId val="12781599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278161599"/>
        <c:crosses val="autoZero"/>
        <c:crossBetween val="midCat"/>
      </c:valAx>
      <c:valAx>
        <c:axId val="127816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27815993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'Euclidean distance'!$A$17:$A$25</c:f>
              <c:numCache>
                <c:formatCode>General</c:formatCode>
                <c:ptCount val="9"/>
                <c:pt idx="0">
                  <c:v>2</c:v>
                </c:pt>
                <c:pt idx="1">
                  <c:v>0.5</c:v>
                </c:pt>
              </c:numCache>
            </c:numRef>
          </c:xVal>
          <c:yVal>
            <c:numRef>
              <c:f>'Euclidean distance'!$C$17:$C$25</c:f>
              <c:numCache>
                <c:formatCode>0.0000</c:formatCode>
                <c:ptCount val="9"/>
                <c:pt idx="0">
                  <c:v>9.7705025354346386E-2</c:v>
                </c:pt>
                <c:pt idx="1">
                  <c:v>0.90693898747762136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FE7-455A-A8E5-B959C9C41F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8159935"/>
        <c:axId val="1278161599"/>
      </c:scatterChart>
      <c:valAx>
        <c:axId val="12781599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278161599"/>
        <c:crosses val="autoZero"/>
        <c:crossBetween val="midCat"/>
      </c:valAx>
      <c:valAx>
        <c:axId val="127816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27815993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'Impronte digitali'!$A$17:$A$25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</c:numCache>
            </c:numRef>
          </c:xVal>
          <c:yVal>
            <c:numRef>
              <c:f>'Impronte digitali'!$C$17:$C$25</c:f>
              <c:numCache>
                <c:formatCode>0.0000</c:formatCode>
                <c:ptCount val="9"/>
                <c:pt idx="0">
                  <c:v>0.98504810846598523</c:v>
                </c:pt>
                <c:pt idx="1">
                  <c:v>6.3436634400711123E-2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265-4093-A182-597A0F3771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8159935"/>
        <c:axId val="1278161599"/>
      </c:scatterChart>
      <c:valAx>
        <c:axId val="12781599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278161599"/>
        <c:crosses val="autoZero"/>
        <c:crossBetween val="midCat"/>
      </c:valAx>
      <c:valAx>
        <c:axId val="127816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27815993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309813</xdr:colOff>
      <xdr:row>14</xdr:row>
      <xdr:rowOff>32371</xdr:rowOff>
    </xdr:from>
    <xdr:to>
      <xdr:col>11</xdr:col>
      <xdr:colOff>598571</xdr:colOff>
      <xdr:row>28</xdr:row>
      <xdr:rowOff>108571</xdr:rowOff>
    </xdr:to>
    <xdr:graphicFrame macro="">
      <xdr:nvGraphicFramePr>
        <xdr:cNvPr id="5" name="Grafico 4">
          <a:extLst>
            <a:ext uri="{FF2B5EF4-FFF2-40B4-BE49-F238E27FC236}">
              <a16:creationId xmlns:a16="http://schemas.microsoft.com/office/drawing/2014/main" id="{F5B8F481-D9B4-41B6-B147-31D1E859F7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309813</xdr:colOff>
      <xdr:row>14</xdr:row>
      <xdr:rowOff>32371</xdr:rowOff>
    </xdr:from>
    <xdr:to>
      <xdr:col>11</xdr:col>
      <xdr:colOff>598571</xdr:colOff>
      <xdr:row>28</xdr:row>
      <xdr:rowOff>108571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C968C2F8-B9EB-4CCE-A1E1-6B8F8920F33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309813</xdr:colOff>
      <xdr:row>14</xdr:row>
      <xdr:rowOff>32371</xdr:rowOff>
    </xdr:from>
    <xdr:to>
      <xdr:col>11</xdr:col>
      <xdr:colOff>598571</xdr:colOff>
      <xdr:row>28</xdr:row>
      <xdr:rowOff>108571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90059C3-4C32-4CD5-B92C-AEB82B0884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65008-42FB-47F0-B08D-11213214121F}">
  <dimension ref="A1:M25"/>
  <sheetViews>
    <sheetView tabSelected="1" zoomScale="138" zoomScaleNormal="175" workbookViewId="0">
      <selection activeCell="C5" sqref="C5"/>
    </sheetView>
  </sheetViews>
  <sheetFormatPr defaultRowHeight="14.25" x14ac:dyDescent="0.45"/>
  <cols>
    <col min="1" max="1" width="4" bestFit="1" customWidth="1"/>
    <col min="2" max="2" width="14.73046875" bestFit="1" customWidth="1"/>
    <col min="3" max="3" width="11.265625" style="4" bestFit="1" customWidth="1"/>
  </cols>
  <sheetData>
    <row r="1" spans="1:13" s="1" customFormat="1" x14ac:dyDescent="0.45">
      <c r="A1" s="2"/>
      <c r="B1" s="2" t="s">
        <v>4</v>
      </c>
      <c r="C1" s="7">
        <v>1</v>
      </c>
      <c r="D1" s="7">
        <v>1</v>
      </c>
      <c r="E1" s="7">
        <v>3</v>
      </c>
      <c r="F1" s="7">
        <v>1</v>
      </c>
      <c r="G1" s="7">
        <v>2</v>
      </c>
      <c r="H1" s="7">
        <v>3</v>
      </c>
      <c r="I1" s="7">
        <v>1</v>
      </c>
      <c r="J1" s="7">
        <v>50</v>
      </c>
      <c r="K1" s="7">
        <v>3</v>
      </c>
      <c r="L1" s="7">
        <v>4</v>
      </c>
      <c r="M1" s="7">
        <v>10</v>
      </c>
    </row>
    <row r="2" spans="1:13" s="1" customFormat="1" x14ac:dyDescent="0.45">
      <c r="A2" s="2"/>
      <c r="B2" s="2" t="s">
        <v>3</v>
      </c>
      <c r="C2" s="7">
        <v>1</v>
      </c>
      <c r="D2" s="7">
        <v>1</v>
      </c>
      <c r="E2" s="7">
        <v>1</v>
      </c>
      <c r="F2" s="7">
        <v>2</v>
      </c>
      <c r="G2" s="7">
        <v>2</v>
      </c>
      <c r="H2" s="7">
        <v>2</v>
      </c>
      <c r="I2" s="7">
        <v>3</v>
      </c>
      <c r="J2" s="7">
        <v>3</v>
      </c>
      <c r="K2" s="7">
        <v>50</v>
      </c>
      <c r="L2" s="7">
        <v>4</v>
      </c>
      <c r="M2" s="7">
        <v>80</v>
      </c>
    </row>
    <row r="3" spans="1:13" s="1" customFormat="1" x14ac:dyDescent="0.45">
      <c r="C3" s="3"/>
    </row>
    <row r="4" spans="1:13" s="2" customFormat="1" x14ac:dyDescent="0.45">
      <c r="A4" s="5" t="s">
        <v>0</v>
      </c>
      <c r="B4" s="5" t="s">
        <v>1</v>
      </c>
      <c r="C4" s="12" t="s">
        <v>6</v>
      </c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x14ac:dyDescent="0.45">
      <c r="A5">
        <v>0.9</v>
      </c>
      <c r="B5">
        <f>1-A5</f>
        <v>9.9999999999999978E-2</v>
      </c>
      <c r="C5" s="4">
        <f>1-(1-$B5^C$1)^C$2</f>
        <v>9.9999999999999978E-2</v>
      </c>
      <c r="D5" s="4">
        <f t="shared" ref="D5:M5" si="0">1-(1-$B5^D$1)^D$2</f>
        <v>9.9999999999999978E-2</v>
      </c>
      <c r="E5" s="4">
        <f t="shared" si="0"/>
        <v>1.0000000000000009E-3</v>
      </c>
      <c r="F5" s="4">
        <f t="shared" si="0"/>
        <v>0.18999999999999995</v>
      </c>
      <c r="G5" s="4">
        <f t="shared" si="0"/>
        <v>1.9900000000000029E-2</v>
      </c>
      <c r="H5" s="4">
        <f t="shared" si="0"/>
        <v>1.998999999999973E-3</v>
      </c>
      <c r="I5" s="4">
        <f t="shared" si="0"/>
        <v>0.27099999999999991</v>
      </c>
      <c r="J5" s="4">
        <f t="shared" si="0"/>
        <v>0</v>
      </c>
      <c r="K5" s="4">
        <f t="shared" si="0"/>
        <v>4.8794371802968306E-2</v>
      </c>
      <c r="L5" s="4">
        <f t="shared" si="0"/>
        <v>3.9994000399978802E-4</v>
      </c>
      <c r="M5" s="4">
        <f t="shared" si="0"/>
        <v>8.000000661922968E-9</v>
      </c>
    </row>
    <row r="6" spans="1:13" x14ac:dyDescent="0.45">
      <c r="A6">
        <v>0.8</v>
      </c>
      <c r="B6">
        <f t="shared" ref="B6:B13" si="1">1-A6</f>
        <v>0.19999999999999996</v>
      </c>
      <c r="C6" s="4">
        <f t="shared" ref="C6:M13" si="2">1-(1-$B6^C$1)^C$2</f>
        <v>0.19999999999999996</v>
      </c>
      <c r="D6" s="4">
        <f t="shared" si="2"/>
        <v>0.19999999999999996</v>
      </c>
      <c r="E6" s="4">
        <f t="shared" si="2"/>
        <v>8.0000000000000071E-3</v>
      </c>
      <c r="F6" s="4">
        <f t="shared" si="2"/>
        <v>0.35999999999999988</v>
      </c>
      <c r="G6" s="4">
        <f t="shared" si="2"/>
        <v>7.8400000000000025E-2</v>
      </c>
      <c r="H6" s="4">
        <f t="shared" si="2"/>
        <v>1.5936000000000061E-2</v>
      </c>
      <c r="I6" s="4">
        <f t="shared" si="2"/>
        <v>0.48799999999999988</v>
      </c>
      <c r="J6" s="4">
        <f t="shared" si="2"/>
        <v>0</v>
      </c>
      <c r="K6" s="4">
        <f t="shared" si="2"/>
        <v>0.33075735386701699</v>
      </c>
      <c r="L6" s="4">
        <f t="shared" si="2"/>
        <v>6.3846563774465626E-3</v>
      </c>
      <c r="M6" s="4">
        <f t="shared" si="2"/>
        <v>8.1919668694085956E-6</v>
      </c>
    </row>
    <row r="7" spans="1:13" x14ac:dyDescent="0.45">
      <c r="A7">
        <v>0.7</v>
      </c>
      <c r="B7">
        <f t="shared" si="1"/>
        <v>0.30000000000000004</v>
      </c>
      <c r="C7" s="4">
        <f t="shared" si="2"/>
        <v>0.30000000000000004</v>
      </c>
      <c r="D7" s="4">
        <f t="shared" si="2"/>
        <v>0.30000000000000004</v>
      </c>
      <c r="E7" s="4">
        <f t="shared" si="2"/>
        <v>2.7000000000000024E-2</v>
      </c>
      <c r="F7" s="4">
        <f t="shared" si="2"/>
        <v>0.51</v>
      </c>
      <c r="G7" s="4">
        <f t="shared" si="2"/>
        <v>0.17190000000000016</v>
      </c>
      <c r="H7" s="4">
        <f t="shared" si="2"/>
        <v>5.3271000000000068E-2</v>
      </c>
      <c r="I7" s="4">
        <f t="shared" si="2"/>
        <v>0.65700000000000003</v>
      </c>
      <c r="J7" s="4">
        <f t="shared" si="2"/>
        <v>0</v>
      </c>
      <c r="K7" s="4">
        <f t="shared" si="2"/>
        <v>0.74552682207592236</v>
      </c>
      <c r="L7" s="4">
        <f t="shared" si="2"/>
        <v>3.2008461459327786E-2</v>
      </c>
      <c r="M7" s="4">
        <f t="shared" si="2"/>
        <v>4.7228183452252548E-4</v>
      </c>
    </row>
    <row r="8" spans="1:13" x14ac:dyDescent="0.45">
      <c r="A8">
        <v>0.6</v>
      </c>
      <c r="B8">
        <f t="shared" si="1"/>
        <v>0.4</v>
      </c>
      <c r="C8" s="4">
        <f t="shared" si="2"/>
        <v>0.4</v>
      </c>
      <c r="D8" s="4">
        <f t="shared" si="2"/>
        <v>0.4</v>
      </c>
      <c r="E8" s="4">
        <f t="shared" si="2"/>
        <v>6.4000000000000057E-2</v>
      </c>
      <c r="F8" s="4">
        <f t="shared" si="2"/>
        <v>0.64</v>
      </c>
      <c r="G8" s="4">
        <f t="shared" si="2"/>
        <v>0.29440000000000011</v>
      </c>
      <c r="H8" s="4">
        <f t="shared" si="2"/>
        <v>0.12390400000000013</v>
      </c>
      <c r="I8" s="4">
        <f t="shared" si="2"/>
        <v>0.78400000000000003</v>
      </c>
      <c r="J8" s="4">
        <f t="shared" si="2"/>
        <v>0</v>
      </c>
      <c r="K8" s="4">
        <f t="shared" si="2"/>
        <v>0.96337375156367633</v>
      </c>
      <c r="L8" s="4">
        <f t="shared" si="2"/>
        <v>9.8534519367270645E-2</v>
      </c>
      <c r="M8" s="4">
        <f t="shared" si="2"/>
        <v>8.3539579656978225E-3</v>
      </c>
    </row>
    <row r="9" spans="1:13" x14ac:dyDescent="0.45">
      <c r="A9">
        <v>0.5</v>
      </c>
      <c r="B9">
        <f t="shared" si="1"/>
        <v>0.5</v>
      </c>
      <c r="C9" s="4">
        <f t="shared" si="2"/>
        <v>0.5</v>
      </c>
      <c r="D9" s="4">
        <f t="shared" si="2"/>
        <v>0.5</v>
      </c>
      <c r="E9" s="4">
        <f t="shared" si="2"/>
        <v>0.125</v>
      </c>
      <c r="F9" s="4">
        <f t="shared" si="2"/>
        <v>0.75</v>
      </c>
      <c r="G9" s="4">
        <f t="shared" si="2"/>
        <v>0.4375</v>
      </c>
      <c r="H9" s="4">
        <f t="shared" si="2"/>
        <v>0.234375</v>
      </c>
      <c r="I9" s="4">
        <f t="shared" si="2"/>
        <v>0.875</v>
      </c>
      <c r="J9" s="4">
        <f t="shared" si="2"/>
        <v>2.6645352591003757E-15</v>
      </c>
      <c r="K9" s="4">
        <f t="shared" si="2"/>
        <v>0.99873990684879821</v>
      </c>
      <c r="L9" s="4">
        <f t="shared" si="2"/>
        <v>0.2275238037109375</v>
      </c>
      <c r="M9" s="4">
        <f t="shared" si="2"/>
        <v>7.5186489278104451E-2</v>
      </c>
    </row>
    <row r="10" spans="1:13" x14ac:dyDescent="0.45">
      <c r="A10">
        <v>0.4</v>
      </c>
      <c r="B10">
        <f t="shared" si="1"/>
        <v>0.6</v>
      </c>
      <c r="C10" s="4">
        <f t="shared" si="2"/>
        <v>0.6</v>
      </c>
      <c r="D10" s="4">
        <f t="shared" si="2"/>
        <v>0.6</v>
      </c>
      <c r="E10" s="4">
        <f t="shared" si="2"/>
        <v>0.21599999999999997</v>
      </c>
      <c r="F10" s="4">
        <f t="shared" si="2"/>
        <v>0.84</v>
      </c>
      <c r="G10" s="4">
        <f t="shared" si="2"/>
        <v>0.59040000000000004</v>
      </c>
      <c r="H10" s="4">
        <f t="shared" si="2"/>
        <v>0.38534399999999991</v>
      </c>
      <c r="I10" s="4">
        <f t="shared" si="2"/>
        <v>0.93599999999999994</v>
      </c>
      <c r="J10" s="4">
        <f t="shared" si="2"/>
        <v>2.4248603125442969E-11</v>
      </c>
      <c r="K10" s="4">
        <f t="shared" si="2"/>
        <v>0.9999948023966434</v>
      </c>
      <c r="L10" s="4">
        <f t="shared" si="2"/>
        <v>0.42604805835325432</v>
      </c>
      <c r="M10" s="4">
        <f t="shared" si="2"/>
        <v>0.38442457212428272</v>
      </c>
    </row>
    <row r="11" spans="1:13" x14ac:dyDescent="0.45">
      <c r="A11">
        <v>0.3</v>
      </c>
      <c r="B11">
        <f t="shared" si="1"/>
        <v>0.7</v>
      </c>
      <c r="C11" s="4">
        <f t="shared" si="2"/>
        <v>0.7</v>
      </c>
      <c r="D11" s="4">
        <f t="shared" si="2"/>
        <v>0.7</v>
      </c>
      <c r="E11" s="4">
        <f t="shared" si="2"/>
        <v>0.34299999999999997</v>
      </c>
      <c r="F11" s="4">
        <f t="shared" si="2"/>
        <v>0.90999999999999992</v>
      </c>
      <c r="G11" s="4">
        <f t="shared" si="2"/>
        <v>0.7399</v>
      </c>
      <c r="H11" s="4">
        <f t="shared" si="2"/>
        <v>0.56835099999999994</v>
      </c>
      <c r="I11" s="4">
        <f t="shared" si="2"/>
        <v>0.97299999999999998</v>
      </c>
      <c r="J11" s="4">
        <f t="shared" si="2"/>
        <v>5.3953950307494836E-8</v>
      </c>
      <c r="K11" s="4">
        <f t="shared" si="2"/>
        <v>0.99999999924444083</v>
      </c>
      <c r="L11" s="4">
        <f t="shared" si="2"/>
        <v>0.66655379574703988</v>
      </c>
      <c r="M11" s="4">
        <f t="shared" si="2"/>
        <v>0.89896951499004318</v>
      </c>
    </row>
    <row r="12" spans="1:13" x14ac:dyDescent="0.45">
      <c r="A12">
        <v>0.2</v>
      </c>
      <c r="B12">
        <f t="shared" si="1"/>
        <v>0.8</v>
      </c>
      <c r="C12" s="4">
        <f t="shared" si="2"/>
        <v>0.8</v>
      </c>
      <c r="D12" s="4">
        <f t="shared" si="2"/>
        <v>0.8</v>
      </c>
      <c r="E12" s="4">
        <f t="shared" si="2"/>
        <v>0.51200000000000012</v>
      </c>
      <c r="F12" s="4">
        <f t="shared" si="2"/>
        <v>0.96</v>
      </c>
      <c r="G12" s="4">
        <f t="shared" si="2"/>
        <v>0.87040000000000006</v>
      </c>
      <c r="H12" s="4">
        <f t="shared" si="2"/>
        <v>0.76185600000000009</v>
      </c>
      <c r="I12" s="4">
        <f t="shared" si="2"/>
        <v>0.99199999999999999</v>
      </c>
      <c r="J12" s="4">
        <f t="shared" si="2"/>
        <v>4.2816819673330286E-5</v>
      </c>
      <c r="K12" s="4">
        <f t="shared" si="2"/>
        <v>0.99999999999999978</v>
      </c>
      <c r="L12" s="4">
        <f t="shared" si="2"/>
        <v>0.87849744927293449</v>
      </c>
      <c r="M12" s="4">
        <f t="shared" si="2"/>
        <v>0.99988687580285729</v>
      </c>
    </row>
    <row r="13" spans="1:13" x14ac:dyDescent="0.45">
      <c r="A13">
        <v>0.1</v>
      </c>
      <c r="B13">
        <f t="shared" si="1"/>
        <v>0.9</v>
      </c>
      <c r="C13" s="4">
        <f t="shared" si="2"/>
        <v>0.9</v>
      </c>
      <c r="D13" s="4">
        <f t="shared" si="2"/>
        <v>0.9</v>
      </c>
      <c r="E13" s="4">
        <f t="shared" si="2"/>
        <v>0.72900000000000009</v>
      </c>
      <c r="F13" s="4">
        <f t="shared" si="2"/>
        <v>0.99</v>
      </c>
      <c r="G13" s="4">
        <f t="shared" si="2"/>
        <v>0.96389999999999998</v>
      </c>
      <c r="H13" s="4">
        <f t="shared" si="2"/>
        <v>0.92655900000000002</v>
      </c>
      <c r="I13" s="4">
        <f t="shared" si="2"/>
        <v>0.999</v>
      </c>
      <c r="J13" s="4">
        <f t="shared" si="2"/>
        <v>1.5381778316776562E-2</v>
      </c>
      <c r="K13" s="4">
        <f t="shared" si="2"/>
        <v>1</v>
      </c>
      <c r="L13" s="4">
        <f t="shared" si="2"/>
        <v>0.98601286703881597</v>
      </c>
      <c r="M13" s="4">
        <f t="shared" si="2"/>
        <v>0.99999999999999878</v>
      </c>
    </row>
    <row r="14" spans="1:13" x14ac:dyDescent="0.45">
      <c r="B14" s="6" t="s">
        <v>7</v>
      </c>
      <c r="C14" s="8"/>
      <c r="D14" s="9"/>
      <c r="E14" s="9"/>
      <c r="F14" s="9"/>
      <c r="G14" s="10"/>
      <c r="H14" s="9"/>
      <c r="I14" s="9"/>
      <c r="J14" s="9"/>
      <c r="K14" s="9"/>
      <c r="L14" s="9"/>
      <c r="M14" s="9" t="s">
        <v>2</v>
      </c>
    </row>
    <row r="17" spans="1:3" x14ac:dyDescent="0.45">
      <c r="A17">
        <v>0.9</v>
      </c>
      <c r="B17" s="11">
        <v>5</v>
      </c>
      <c r="C17" s="4" cm="1">
        <f t="array" aca="1" ref="C17" ca="1">INDIRECT("R"&amp;B17&amp;"C"&amp;(2+MATCH("G",$C$14:$M$14)),FALSE)</f>
        <v>8.000000661922968E-9</v>
      </c>
    </row>
    <row r="18" spans="1:3" x14ac:dyDescent="0.45">
      <c r="A18">
        <v>0.8</v>
      </c>
      <c r="B18" s="11">
        <v>6</v>
      </c>
      <c r="C18" s="4" cm="1">
        <f t="array" aca="1" ref="C18" ca="1">INDIRECT("R"&amp;B18&amp;"C"&amp;(2+MATCH("G",$C$14:$M$14)),FALSE)</f>
        <v>8.1919668694085956E-6</v>
      </c>
    </row>
    <row r="19" spans="1:3" x14ac:dyDescent="0.45">
      <c r="A19">
        <v>0.7</v>
      </c>
      <c r="B19" s="11">
        <v>7</v>
      </c>
      <c r="C19" s="4" cm="1">
        <f t="array" aca="1" ref="C19" ca="1">INDIRECT("R"&amp;B19&amp;"C"&amp;(2+MATCH("G",$C$14:$M$14)),FALSE)</f>
        <v>4.7228183452252548E-4</v>
      </c>
    </row>
    <row r="20" spans="1:3" x14ac:dyDescent="0.45">
      <c r="A20">
        <v>0.6</v>
      </c>
      <c r="B20" s="11">
        <v>8</v>
      </c>
      <c r="C20" s="4" cm="1">
        <f t="array" aca="1" ref="C20" ca="1">INDIRECT("R"&amp;B20&amp;"C"&amp;(2+MATCH("G",$C$14:$M$14)),FALSE)</f>
        <v>8.3539579656978225E-3</v>
      </c>
    </row>
    <row r="21" spans="1:3" x14ac:dyDescent="0.45">
      <c r="A21">
        <v>0.5</v>
      </c>
      <c r="B21" s="11">
        <v>9</v>
      </c>
      <c r="C21" s="4" cm="1">
        <f t="array" aca="1" ref="C21" ca="1">INDIRECT("R"&amp;B21&amp;"C"&amp;(2+MATCH("G",$C$14:$M$14)),FALSE)</f>
        <v>7.5186489278104451E-2</v>
      </c>
    </row>
    <row r="22" spans="1:3" x14ac:dyDescent="0.45">
      <c r="A22">
        <v>0.4</v>
      </c>
      <c r="B22" s="11">
        <v>10</v>
      </c>
      <c r="C22" s="4" cm="1">
        <f t="array" aca="1" ref="C22" ca="1">INDIRECT("R"&amp;B22&amp;"C"&amp;(2+MATCH("G",$C$14:$M$14)),FALSE)</f>
        <v>0.38442457212428272</v>
      </c>
    </row>
    <row r="23" spans="1:3" x14ac:dyDescent="0.45">
      <c r="A23">
        <v>0.3</v>
      </c>
      <c r="B23" s="11">
        <v>11</v>
      </c>
      <c r="C23" s="4" cm="1">
        <f t="array" aca="1" ref="C23" ca="1">INDIRECT("R"&amp;B23&amp;"C"&amp;(2+MATCH("G",$C$14:$M$14)),FALSE)</f>
        <v>0.89896951499004318</v>
      </c>
    </row>
    <row r="24" spans="1:3" x14ac:dyDescent="0.45">
      <c r="A24">
        <v>0.2</v>
      </c>
      <c r="B24" s="11">
        <v>12</v>
      </c>
      <c r="C24" s="4" cm="1">
        <f t="array" aca="1" ref="C24" ca="1">INDIRECT("R"&amp;B24&amp;"C"&amp;(2+MATCH("G",$C$14:$M$14)),FALSE)</f>
        <v>0.99988687580285729</v>
      </c>
    </row>
    <row r="25" spans="1:3" x14ac:dyDescent="0.45">
      <c r="A25">
        <v>0.1</v>
      </c>
      <c r="B25" s="11">
        <v>13</v>
      </c>
      <c r="C25" s="4" cm="1">
        <f t="array" aca="1" ref="C25" ca="1">INDIRECT("R"&amp;B25&amp;"C"&amp;(2+MATCH("G",$C$14:$M$14)),FALSE)</f>
        <v>0.99999999999999878</v>
      </c>
    </row>
  </sheetData>
  <sheetProtection sheet="1" objects="1" scenarios="1"/>
  <mergeCells count="1">
    <mergeCell ref="C4:M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52CB5-19FC-4BFD-BC58-8C16A943A8CD}">
  <dimension ref="A1:M18"/>
  <sheetViews>
    <sheetView zoomScale="175" zoomScaleNormal="175" workbookViewId="0">
      <selection activeCell="E15" sqref="E15"/>
    </sheetView>
  </sheetViews>
  <sheetFormatPr defaultRowHeight="14.25" x14ac:dyDescent="0.45"/>
  <cols>
    <col min="1" max="1" width="4" bestFit="1" customWidth="1"/>
    <col min="2" max="2" width="14.59765625" bestFit="1" customWidth="1"/>
    <col min="3" max="3" width="11.265625" style="4" bestFit="1" customWidth="1"/>
  </cols>
  <sheetData>
    <row r="1" spans="1:13" s="1" customFormat="1" x14ac:dyDescent="0.45">
      <c r="A1" s="2"/>
      <c r="B1" s="2" t="s">
        <v>4</v>
      </c>
      <c r="C1" s="7">
        <v>1</v>
      </c>
      <c r="D1" s="7">
        <v>1</v>
      </c>
      <c r="E1" s="7">
        <v>200</v>
      </c>
      <c r="F1" s="7"/>
      <c r="G1" s="7"/>
      <c r="H1" s="7"/>
      <c r="I1" s="7"/>
      <c r="J1" s="7"/>
      <c r="K1" s="7"/>
      <c r="L1" s="7"/>
      <c r="M1" s="7"/>
    </row>
    <row r="2" spans="1:13" s="1" customFormat="1" x14ac:dyDescent="0.45">
      <c r="A2" s="2"/>
      <c r="B2" s="2" t="s">
        <v>3</v>
      </c>
      <c r="C2" s="7">
        <v>1</v>
      </c>
      <c r="D2" s="7">
        <v>5</v>
      </c>
      <c r="E2" s="7">
        <v>11</v>
      </c>
      <c r="F2" s="7"/>
      <c r="G2" s="7"/>
      <c r="H2" s="7"/>
      <c r="I2" s="7"/>
      <c r="J2" s="7"/>
      <c r="K2" s="7"/>
      <c r="L2" s="7"/>
      <c r="M2" s="7"/>
    </row>
    <row r="3" spans="1:13" s="1" customFormat="1" x14ac:dyDescent="0.45">
      <c r="C3" s="3"/>
    </row>
    <row r="4" spans="1:13" s="2" customFormat="1" x14ac:dyDescent="0.45">
      <c r="A4" s="5" t="s">
        <v>0</v>
      </c>
      <c r="B4" s="5" t="s">
        <v>1</v>
      </c>
      <c r="C4" s="12" t="s">
        <v>5</v>
      </c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x14ac:dyDescent="0.45">
      <c r="A5" t="s">
        <v>9</v>
      </c>
      <c r="B5">
        <v>0.33333000000000002</v>
      </c>
      <c r="C5" s="4">
        <f>(1-(1-$B5)^C$2)^C$1</f>
        <v>0.33333000000000002</v>
      </c>
      <c r="D5" s="4">
        <f t="shared" ref="D5:M6" si="0">(1-(1-$B5)^D$2)^D$1</f>
        <v>0.86830946498765416</v>
      </c>
      <c r="E5" s="4">
        <f t="shared" si="0"/>
        <v>9.7705025354346386E-2</v>
      </c>
      <c r="F5" s="4" t="e">
        <f t="shared" si="0"/>
        <v>#NUM!</v>
      </c>
      <c r="G5" s="4" t="e">
        <f t="shared" si="0"/>
        <v>#NUM!</v>
      </c>
      <c r="H5" s="4" t="e">
        <f t="shared" si="0"/>
        <v>#NUM!</v>
      </c>
      <c r="I5" s="4" t="e">
        <f t="shared" si="0"/>
        <v>#NUM!</v>
      </c>
      <c r="J5" s="4" t="e">
        <f t="shared" si="0"/>
        <v>#NUM!</v>
      </c>
      <c r="K5" s="4" t="e">
        <f t="shared" si="0"/>
        <v>#NUM!</v>
      </c>
      <c r="L5" s="4" t="e">
        <f t="shared" si="0"/>
        <v>#NUM!</v>
      </c>
      <c r="M5" s="4" t="e">
        <f t="shared" si="0"/>
        <v>#NUM!</v>
      </c>
    </row>
    <row r="6" spans="1:13" x14ac:dyDescent="0.45">
      <c r="A6" t="s">
        <v>8</v>
      </c>
      <c r="B6">
        <v>0.5</v>
      </c>
      <c r="C6" s="4">
        <f>(1-(1-$B6)^C$2)^C$1</f>
        <v>0.5</v>
      </c>
      <c r="D6" s="4">
        <f t="shared" si="0"/>
        <v>0.96875</v>
      </c>
      <c r="E6" s="4">
        <f t="shared" si="0"/>
        <v>0.90693898747762136</v>
      </c>
      <c r="F6" s="4" t="e">
        <f t="shared" si="0"/>
        <v>#NUM!</v>
      </c>
      <c r="G6" s="4" t="e">
        <f t="shared" si="0"/>
        <v>#NUM!</v>
      </c>
      <c r="H6" s="4" t="e">
        <f t="shared" si="0"/>
        <v>#NUM!</v>
      </c>
      <c r="I6" s="4" t="e">
        <f t="shared" si="0"/>
        <v>#NUM!</v>
      </c>
      <c r="J6" s="4" t="e">
        <f t="shared" si="0"/>
        <v>#NUM!</v>
      </c>
      <c r="K6" s="4" t="e">
        <f t="shared" si="0"/>
        <v>#NUM!</v>
      </c>
      <c r="L6" s="4" t="e">
        <f t="shared" si="0"/>
        <v>#NUM!</v>
      </c>
      <c r="M6" s="4" t="e">
        <f t="shared" si="0"/>
        <v>#NUM!</v>
      </c>
    </row>
    <row r="7" spans="1:13" x14ac:dyDescent="0.45"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x14ac:dyDescent="0.45"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x14ac:dyDescent="0.45"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x14ac:dyDescent="0.45"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x14ac:dyDescent="0.45"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x14ac:dyDescent="0.45"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x14ac:dyDescent="0.45"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x14ac:dyDescent="0.45">
      <c r="B14" s="6" t="s">
        <v>7</v>
      </c>
      <c r="C14" s="8"/>
      <c r="D14" s="9"/>
      <c r="E14" s="9" t="s">
        <v>2</v>
      </c>
      <c r="F14" s="9"/>
      <c r="G14" s="10"/>
      <c r="H14" s="9"/>
      <c r="I14" s="9"/>
      <c r="J14" s="9"/>
      <c r="K14" s="9"/>
      <c r="L14" s="9"/>
      <c r="M14" s="9"/>
    </row>
    <row r="17" spans="1:3" x14ac:dyDescent="0.45">
      <c r="A17">
        <v>2</v>
      </c>
      <c r="B17">
        <v>5</v>
      </c>
      <c r="C17" s="4" cm="1">
        <f t="array" aca="1" ref="C17" ca="1">INDIRECT("R"&amp;B17&amp;"C"&amp;(2+MATCH("G",$C$14:$M$14)),FALSE)</f>
        <v>9.7705025354346386E-2</v>
      </c>
    </row>
    <row r="18" spans="1:3" x14ac:dyDescent="0.45">
      <c r="A18">
        <v>0.5</v>
      </c>
      <c r="B18">
        <v>6</v>
      </c>
      <c r="C18" s="4" cm="1">
        <f t="array" aca="1" ref="C18" ca="1">INDIRECT("R"&amp;B18&amp;"C"&amp;(2+MATCH("G",$C$14:$M$14)),FALSE)</f>
        <v>0.90693898747762136</v>
      </c>
    </row>
  </sheetData>
  <mergeCells count="1">
    <mergeCell ref="C4:M4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CA85E-82A7-4C0F-B138-958F18F1D7C8}">
  <dimension ref="A1:M18"/>
  <sheetViews>
    <sheetView zoomScale="175" zoomScaleNormal="175" workbookViewId="0">
      <selection activeCell="E2" sqref="E2"/>
    </sheetView>
  </sheetViews>
  <sheetFormatPr defaultRowHeight="14.25" x14ac:dyDescent="0.45"/>
  <cols>
    <col min="1" max="1" width="4" bestFit="1" customWidth="1"/>
    <col min="2" max="2" width="14.59765625" bestFit="1" customWidth="1"/>
    <col min="3" max="3" width="11.265625" style="4" bestFit="1" customWidth="1"/>
  </cols>
  <sheetData>
    <row r="1" spans="1:13" s="1" customFormat="1" x14ac:dyDescent="0.45">
      <c r="A1" s="2"/>
      <c r="B1" s="2" t="s">
        <v>4</v>
      </c>
      <c r="C1" s="7">
        <v>1</v>
      </c>
      <c r="D1" s="7">
        <v>1</v>
      </c>
      <c r="E1" s="7">
        <v>2</v>
      </c>
      <c r="F1" s="7"/>
      <c r="G1" s="7"/>
      <c r="H1" s="7"/>
      <c r="I1" s="7"/>
      <c r="J1" s="7"/>
      <c r="K1" s="7"/>
      <c r="L1" s="7"/>
      <c r="M1" s="7"/>
    </row>
    <row r="2" spans="1:13" s="1" customFormat="1" x14ac:dyDescent="0.45">
      <c r="A2" s="2"/>
      <c r="B2" s="2" t="s">
        <v>3</v>
      </c>
      <c r="C2" s="7">
        <v>512</v>
      </c>
      <c r="D2" s="7">
        <v>1024</v>
      </c>
      <c r="E2" s="7">
        <v>1024</v>
      </c>
      <c r="F2" s="7"/>
      <c r="G2" s="7"/>
      <c r="H2" s="7"/>
      <c r="I2" s="7"/>
      <c r="J2" s="7"/>
      <c r="K2" s="7"/>
      <c r="L2" s="7"/>
      <c r="M2" s="7"/>
    </row>
    <row r="3" spans="1:13" s="1" customFormat="1" x14ac:dyDescent="0.45">
      <c r="C3" s="3"/>
    </row>
    <row r="4" spans="1:13" s="2" customFormat="1" x14ac:dyDescent="0.45">
      <c r="A4" s="5" t="s">
        <v>0</v>
      </c>
      <c r="B4" s="5" t="s">
        <v>1</v>
      </c>
      <c r="C4" s="12" t="s">
        <v>5</v>
      </c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x14ac:dyDescent="0.45">
      <c r="A5">
        <v>0</v>
      </c>
      <c r="B5">
        <f>0.2^3*0.8^3</f>
        <v>4.0960000000000015E-3</v>
      </c>
      <c r="C5" s="4">
        <f>(1-(1-$B5)^C$2)^C$1</f>
        <v>0.87772207258047441</v>
      </c>
      <c r="D5" s="4">
        <f t="shared" ref="D5:M6" si="0">(1-(1-$B5)^D$2)^D$1</f>
        <v>0.98504810846598523</v>
      </c>
      <c r="E5" s="4">
        <f t="shared" si="0"/>
        <v>0.97031977599241537</v>
      </c>
      <c r="F5" s="4" t="e">
        <f t="shared" si="0"/>
        <v>#NUM!</v>
      </c>
      <c r="G5" s="4" t="e">
        <f t="shared" si="0"/>
        <v>#NUM!</v>
      </c>
      <c r="H5" s="4" t="e">
        <f t="shared" si="0"/>
        <v>#NUM!</v>
      </c>
      <c r="I5" s="4" t="e">
        <f t="shared" si="0"/>
        <v>#NUM!</v>
      </c>
      <c r="J5" s="4" t="e">
        <f t="shared" si="0"/>
        <v>#NUM!</v>
      </c>
      <c r="K5" s="4" t="e">
        <f t="shared" si="0"/>
        <v>#NUM!</v>
      </c>
      <c r="L5" s="4" t="e">
        <f t="shared" si="0"/>
        <v>#NUM!</v>
      </c>
      <c r="M5" s="4" t="e">
        <f t="shared" si="0"/>
        <v>#NUM!</v>
      </c>
    </row>
    <row r="6" spans="1:13" x14ac:dyDescent="0.45">
      <c r="A6">
        <v>1</v>
      </c>
      <c r="B6">
        <f>0.2^6</f>
        <v>6.4000000000000038E-5</v>
      </c>
      <c r="C6" s="4">
        <f>(1-(1-$B6)^C$2)^C$1</f>
        <v>3.2237960240592556E-2</v>
      </c>
      <c r="D6" s="4">
        <f t="shared" si="0"/>
        <v>6.3436634400711123E-2</v>
      </c>
      <c r="E6" s="4">
        <f t="shared" si="0"/>
        <v>4.0242065840894858E-3</v>
      </c>
      <c r="F6" s="4" t="e">
        <f t="shared" si="0"/>
        <v>#NUM!</v>
      </c>
      <c r="G6" s="4" t="e">
        <f t="shared" si="0"/>
        <v>#NUM!</v>
      </c>
      <c r="H6" s="4" t="e">
        <f t="shared" si="0"/>
        <v>#NUM!</v>
      </c>
      <c r="I6" s="4" t="e">
        <f t="shared" si="0"/>
        <v>#NUM!</v>
      </c>
      <c r="J6" s="4" t="e">
        <f t="shared" si="0"/>
        <v>#NUM!</v>
      </c>
      <c r="K6" s="4" t="e">
        <f t="shared" si="0"/>
        <v>#NUM!</v>
      </c>
      <c r="L6" s="4" t="e">
        <f t="shared" si="0"/>
        <v>#NUM!</v>
      </c>
      <c r="M6" s="4" t="e">
        <f t="shared" si="0"/>
        <v>#NUM!</v>
      </c>
    </row>
    <row r="7" spans="1:13" hidden="1" x14ac:dyDescent="0.45"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idden="1" x14ac:dyDescent="0.45"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idden="1" x14ac:dyDescent="0.45"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idden="1" x14ac:dyDescent="0.45"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idden="1" x14ac:dyDescent="0.45"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idden="1" x14ac:dyDescent="0.45"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idden="1" x14ac:dyDescent="0.45"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x14ac:dyDescent="0.45">
      <c r="B14" s="6" t="s">
        <v>7</v>
      </c>
      <c r="C14" s="8"/>
      <c r="D14" s="9" t="s">
        <v>2</v>
      </c>
      <c r="E14" s="9"/>
      <c r="F14" s="9"/>
      <c r="G14" s="10"/>
      <c r="H14" s="9"/>
      <c r="I14" s="9"/>
      <c r="J14" s="9"/>
      <c r="K14" s="9"/>
      <c r="L14" s="9"/>
      <c r="M14" s="9"/>
    </row>
    <row r="17" spans="1:3" x14ac:dyDescent="0.45">
      <c r="A17">
        <v>0</v>
      </c>
      <c r="B17" s="11">
        <v>5</v>
      </c>
      <c r="C17" s="4" cm="1">
        <f t="array" aca="1" ref="C17" ca="1">INDIRECT("R"&amp;B17&amp;"C"&amp;(2+MATCH("G",$C$14:$M$14)),FALSE)</f>
        <v>0.98504810846598523</v>
      </c>
    </row>
    <row r="18" spans="1:3" x14ac:dyDescent="0.45">
      <c r="A18">
        <v>1</v>
      </c>
      <c r="B18" s="11">
        <v>6</v>
      </c>
      <c r="C18" s="4" cm="1">
        <f t="array" aca="1" ref="C18" ca="1">INDIRECT("R"&amp;B18&amp;"C"&amp;(2+MATCH("G",$C$14:$M$14)),FALSE)</f>
        <v>6.3436634400711123E-2</v>
      </c>
    </row>
  </sheetData>
  <mergeCells count="1">
    <mergeCell ref="C4:M4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Jaccard distance</vt:lpstr>
      <vt:lpstr>Euclidean distance</vt:lpstr>
      <vt:lpstr>Impronte digitali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 Moscardelli</dc:creator>
  <cp:lastModifiedBy>Luca Moscardelli</cp:lastModifiedBy>
  <dcterms:created xsi:type="dcterms:W3CDTF">2021-10-24T11:30:12Z</dcterms:created>
  <dcterms:modified xsi:type="dcterms:W3CDTF">2025-10-20T10:37:50Z</dcterms:modified>
</cp:coreProperties>
</file>